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E:\Backup\UNAL\11 Semestre\APM\"/>
    </mc:Choice>
  </mc:AlternateContent>
  <xr:revisionPtr revIDLastSave="0" documentId="8_{C4683BCF-FBB1-4306-B408-7ACA3908DD4E}" xr6:coauthVersionLast="47" xr6:coauthVersionMax="47" xr10:uidLastSave="{00000000-0000-0000-0000-000000000000}"/>
  <bookViews>
    <workbookView xWindow="-108" yWindow="-108" windowWidth="23256" windowHeight="12576" xr2:uid="{96B1B1B2-BA47-41F7-8568-B593543CF8CC}"/>
  </bookViews>
  <sheets>
    <sheet name="Hoja1" sheetId="1" r:id="rId1"/>
    <sheet name="Hoja2" sheetId="2" r:id="rId2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3" i="1" l="1"/>
  <c r="D24" i="1"/>
  <c r="D22" i="1"/>
  <c r="D20" i="1"/>
  <c r="G22" i="1"/>
  <c r="G18" i="1"/>
  <c r="D18" i="1" s="1"/>
  <c r="C8" i="1"/>
  <c r="D8" i="1" s="1"/>
  <c r="C9" i="1"/>
  <c r="C10" i="1"/>
  <c r="D10" i="1" s="1"/>
  <c r="B2" i="1"/>
  <c r="G14" i="1"/>
  <c r="G16" i="1" s="1"/>
  <c r="J9" i="1"/>
  <c r="J10" i="1"/>
  <c r="J8" i="1"/>
  <c r="D9" i="1"/>
  <c r="E9" i="1" s="1"/>
  <c r="B3" i="1"/>
  <c r="G19" i="1" l="1"/>
  <c r="D16" i="1"/>
  <c r="H8" i="1" s="1"/>
  <c r="H6" i="1" s="1"/>
  <c r="G17" i="1"/>
  <c r="G21" i="1"/>
  <c r="H9" i="1"/>
  <c r="H10" i="1"/>
  <c r="F9" i="1"/>
  <c r="E10" i="1"/>
  <c r="F8" i="1"/>
  <c r="E8" i="1"/>
  <c r="F10" i="1"/>
  <c r="D17" i="1" l="1"/>
  <c r="G20" i="1"/>
</calcChain>
</file>

<file path=xl/sharedStrings.xml><?xml version="1.0" encoding="utf-8"?>
<sst xmlns="http://schemas.openxmlformats.org/spreadsheetml/2006/main" count="57" uniqueCount="50">
  <si>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</si>
  <si>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</si>
  <si>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</si>
  <si>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</si>
  <si>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</si>
  <si>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</si>
  <si>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</si>
  <si>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</si>
  <si>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</si>
  <si>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</si>
  <si>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</si>
  <si>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</si>
  <si>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</si>
  <si>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</si>
  <si>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</si>
  <si>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</si>
  <si>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</si>
  <si>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</si>
  <si>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</si>
  <si>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</si>
  <si>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</si>
  <si>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</si>
  <si>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</si>
  <si>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</si>
  <si>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</si>
  <si>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</si>
  <si>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</si>
  <si>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</si>
  <si>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</si>
  <si>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</si>
  <si>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</si>
  <si>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</si>
  <si>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</si>
  <si>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</si>
  <si>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</si>
  <si>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</si>
  <si>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</si>
  <si>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</si>
  <si>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</si>
  <si>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</si>
  <si>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</si>
  <si>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</si>
  <si>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</si>
  <si>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</si>
  <si>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</si>
  <si>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</si>
  <si>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</si>
  <si>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</si>
  <si>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#piezas</t>
  </si>
  <si>
    <t>kg/s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</si>
</sst>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75" formatCode="0.0000%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3" fontId="0" fillId="0" borderId="0" xfId="0" applyNumberFormat="1"/>
    <xf numFmtId="175" fontId="0" fillId="0" borderId="0" xfId="1" applyNumberFormat="1" applyFon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236220</xdr:colOff>
      <xdr:row>23</xdr:row>
      <xdr:rowOff>167640</xdr:rowOff>
    </xdr:from>
    <xdr:to>
      <xdr:col>15</xdr:col>
      <xdr:colOff>507100</xdr:colOff>
      <xdr:row>30</xdr:row>
      <xdr:rowOff>68745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45980" y="437388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297181</xdr:colOff>
      <xdr:row>28</xdr:row>
      <xdr:rowOff>96180</xdr:rowOff>
    </xdr:from>
    <xdr:to>
      <xdr:col>10</xdr:col>
      <xdr:colOff>441960</xdr:colOff>
      <xdr:row>40</xdr:row>
      <xdr:rowOff>19833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9581" y="521682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457201</xdr:colOff>
      <xdr:row>31</xdr:row>
      <xdr:rowOff>78153</xdr:rowOff>
    </xdr:from>
    <xdr:to>
      <xdr:col>16</xdr:col>
      <xdr:colOff>754381</xdr:colOff>
      <xdr:row>45</xdr:row>
      <xdr:rowOff>177969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82001" y="574743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441960</xdr:colOff>
      <xdr:row>33</xdr:row>
      <xdr:rowOff>175260</xdr:rowOff>
    </xdr:from>
    <xdr:to>
      <xdr:col>4</xdr:col>
      <xdr:colOff>420823</xdr:colOff>
      <xdr:row>42</xdr:row>
      <xdr:rowOff>113175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960" y="621030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27</xdr:row>
      <xdr:rowOff>55090</xdr:rowOff>
    </xdr:from>
    <xdr:to>
      <xdr:col>4</xdr:col>
      <xdr:colOff>495301</xdr:colOff>
      <xdr:row>36</xdr:row>
      <xdr:rowOff>136019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1" y="499285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274320</xdr:colOff>
      <xdr:row>33</xdr:row>
      <xdr:rowOff>45720</xdr:rowOff>
    </xdr:from>
    <xdr:to>
      <xdr:col>7</xdr:col>
      <xdr:colOff>590640</xdr:colOff>
      <xdr:row>38</xdr:row>
      <xdr:rowOff>90299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36720" y="608076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B2:K24"/>
  <sheetViews>
    <sheetView tabSelected="1" workbookViewId="0">
      <selection activeCell="D22" sqref="D22"/>
    </sheetView>
  </sheetViews>
  <sheetFormatPr baseColWidth="10" defaultRowHeight="14.4" x14ac:dyDescent="0.3"/>
  <sheetData>
    <row r="2" spans="2:11" x14ac:dyDescent="0.3">
      <c r="B2">
        <f>+B3/20</f>
        <v>1166.6666666666665</v>
      </c>
      <c r="C2" t="s">
        <v>14</v>
      </c>
    </row>
    <row r="3" spans="2:11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2:11" x14ac:dyDescent="0.3">
      <c r="B4">
        <v>700000</v>
      </c>
      <c r="C4" t="s">
        <v>4</v>
      </c>
      <c r="E4">
        <v>2</v>
      </c>
      <c r="F4" t="s">
        <v>1</v>
      </c>
    </row>
    <row r="5" spans="2:11" x14ac:dyDescent="0.3">
      <c r="B5">
        <v>36</v>
      </c>
      <c r="C5" t="s">
        <v>8</v>
      </c>
      <c r="H5" t="s">
        <v>42</v>
      </c>
    </row>
    <row r="6" spans="2:11" x14ac:dyDescent="0.3">
      <c r="H6" s="4">
        <f>+(H8-I8)/H8</f>
        <v>2.5000000000000707E-3</v>
      </c>
    </row>
    <row r="7" spans="2:11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2:11" x14ac:dyDescent="0.3"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3240</v>
      </c>
      <c r="H8">
        <f>D16</f>
        <v>10.526315789473685</v>
      </c>
      <c r="I8">
        <v>10.5</v>
      </c>
      <c r="J8">
        <f>$B$5*1000/I8</f>
        <v>3428.5714285714284</v>
      </c>
    </row>
    <row r="9" spans="2:11" x14ac:dyDescent="0.3"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6481</v>
      </c>
      <c r="H9">
        <f t="shared" ref="H9:H10" si="3">I9/(100-$H$6)%</f>
        <v>5.2501312532813316</v>
      </c>
      <c r="I9">
        <v>5.25</v>
      </c>
      <c r="J9">
        <f t="shared" ref="J9:J10" si="4">$B$5*1000/I9</f>
        <v>6857.1428571428569</v>
      </c>
    </row>
    <row r="10" spans="2:11" x14ac:dyDescent="0.3"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8641</v>
      </c>
      <c r="H10">
        <f t="shared" si="3"/>
        <v>4.0001000025000621</v>
      </c>
      <c r="I10" s="3">
        <v>4</v>
      </c>
      <c r="J10">
        <f t="shared" si="4"/>
        <v>9000</v>
      </c>
    </row>
    <row r="11" spans="2:11" x14ac:dyDescent="0.3">
      <c r="K11" s="1"/>
    </row>
    <row r="12" spans="2:11" x14ac:dyDescent="0.3">
      <c r="B12" t="s">
        <v>21</v>
      </c>
      <c r="D12" t="s">
        <v>22</v>
      </c>
      <c r="G12" t="s">
        <v>25</v>
      </c>
      <c r="I12" t="s">
        <v>30</v>
      </c>
    </row>
    <row r="13" spans="2:11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</row>
    <row r="14" spans="2:11" x14ac:dyDescent="0.3">
      <c r="G14">
        <f>G13*60</f>
        <v>1140</v>
      </c>
      <c r="H14" t="s">
        <v>27</v>
      </c>
    </row>
    <row r="15" spans="2:11" x14ac:dyDescent="0.3">
      <c r="F15" t="s">
        <v>48</v>
      </c>
      <c r="G15">
        <v>3</v>
      </c>
      <c r="H15" t="s">
        <v>28</v>
      </c>
    </row>
    <row r="16" spans="2:11" x14ac:dyDescent="0.3">
      <c r="D16">
        <f>+$D$13*1000/G16</f>
        <v>10.526315789473685</v>
      </c>
      <c r="E16" t="s">
        <v>11</v>
      </c>
      <c r="F16">
        <v>3</v>
      </c>
      <c r="G16">
        <f>F16*$G$14</f>
        <v>3420</v>
      </c>
      <c r="H16" t="s">
        <v>44</v>
      </c>
    </row>
    <row r="17" spans="4:8" x14ac:dyDescent="0.3">
      <c r="D17">
        <f>+$D$13*1000/G17</f>
        <v>5.2631578947368425</v>
      </c>
      <c r="E17" t="s">
        <v>11</v>
      </c>
      <c r="F17">
        <v>6</v>
      </c>
      <c r="G17">
        <f>F17*$G$14</f>
        <v>6840</v>
      </c>
      <c r="H17" t="s">
        <v>45</v>
      </c>
    </row>
    <row r="18" spans="4:8" x14ac:dyDescent="0.3">
      <c r="D18">
        <f>+$D$13*1000/G18</f>
        <v>3.9473684210526314</v>
      </c>
      <c r="E18" t="s">
        <v>11</v>
      </c>
      <c r="F18">
        <v>8</v>
      </c>
      <c r="G18">
        <f>F18*$G$14</f>
        <v>9120</v>
      </c>
      <c r="H18" t="s">
        <v>46</v>
      </c>
    </row>
    <row r="19" spans="4:8" x14ac:dyDescent="0.3">
      <c r="G19">
        <f>3600/G16</f>
        <v>1.0526315789473684</v>
      </c>
      <c r="H19" t="s">
        <v>38</v>
      </c>
    </row>
    <row r="20" spans="4:8" x14ac:dyDescent="0.3">
      <c r="D20">
        <f>D13*1000/3600</f>
        <v>10</v>
      </c>
      <c r="E20" t="s">
        <v>49</v>
      </c>
      <c r="G20">
        <f t="shared" ref="G20:G21" si="5">3600/G17</f>
        <v>0.52631578947368418</v>
      </c>
      <c r="H20" t="s">
        <v>39</v>
      </c>
    </row>
    <row r="21" spans="4:8" x14ac:dyDescent="0.3">
      <c r="G21">
        <f>3600/G18</f>
        <v>0.39473684210526316</v>
      </c>
      <c r="H21" t="s">
        <v>40</v>
      </c>
    </row>
    <row r="22" spans="4:8" x14ac:dyDescent="0.3">
      <c r="D22">
        <f>F16*D16/$D$20</f>
        <v>3.1578947368421053</v>
      </c>
      <c r="E22" t="s">
        <v>38</v>
      </c>
      <c r="G22">
        <f>60/G13</f>
        <v>3.1578947368421053</v>
      </c>
      <c r="H22" t="s">
        <v>41</v>
      </c>
    </row>
    <row r="23" spans="4:8" x14ac:dyDescent="0.3">
      <c r="D23">
        <f t="shared" ref="D23:D24" si="6">F17*D17/$D$20</f>
        <v>3.1578947368421053</v>
      </c>
      <c r="E23" t="s">
        <v>39</v>
      </c>
    </row>
    <row r="24" spans="4:8" x14ac:dyDescent="0.3">
      <c r="D24">
        <f t="shared" si="6"/>
        <v>3.1578947368421053</v>
      </c>
      <c r="E24" t="s">
        <v>40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2024-04-08T00:53:38Z</dcterms:modified>
</cp:coreProperties>
</file>